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9210" windowHeight="648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" i="1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2"/>
  <c r="G25"/>
  <c r="G26"/>
  <c r="G27"/>
  <c r="G28"/>
  <c r="G29"/>
  <c r="G30"/>
  <c r="G31"/>
  <c r="G32"/>
  <c r="G33"/>
  <c r="G34"/>
  <c r="G35"/>
  <c r="G36"/>
  <c r="G37"/>
  <c r="G38"/>
  <c r="G24"/>
  <c r="G23"/>
  <c r="G22"/>
  <c r="G21"/>
  <c r="G20"/>
  <c r="G19" l="1"/>
  <c r="G18"/>
  <c r="G17"/>
  <c r="G16"/>
  <c r="G15"/>
  <c r="G14"/>
  <c r="G13"/>
  <c r="G12"/>
  <c r="G11"/>
  <c r="G10"/>
  <c r="G9"/>
  <c r="G8"/>
  <c r="G7"/>
  <c r="G6"/>
  <c r="G5"/>
  <c r="G4"/>
  <c r="G3"/>
  <c r="G2"/>
</calcChain>
</file>

<file path=xl/sharedStrings.xml><?xml version="1.0" encoding="utf-8"?>
<sst xmlns="http://schemas.openxmlformats.org/spreadsheetml/2006/main" count="42" uniqueCount="13">
  <si>
    <t>Row #</t>
  </si>
  <si>
    <t>I_in_ideal</t>
  </si>
  <si>
    <t>I_in_meas (G=176)</t>
  </si>
  <si>
    <t>V_out_meas (G=176)</t>
  </si>
  <si>
    <t>n/a</t>
  </si>
  <si>
    <t>%FSR</t>
  </si>
  <si>
    <t>I_in_meas (G=5.5)</t>
  </si>
  <si>
    <t>V_out_meas (G=5.5)</t>
  </si>
  <si>
    <t>%FSR_abs</t>
  </si>
  <si>
    <t>%FSR_max</t>
  </si>
  <si>
    <t>I</t>
  </si>
  <si>
    <t>Vsh</t>
  </si>
  <si>
    <t>Vout</t>
  </si>
</sst>
</file>

<file path=xl/styles.xml><?xml version="1.0" encoding="utf-8"?>
<styleSheet xmlns="http://schemas.openxmlformats.org/spreadsheetml/2006/main">
  <numFmts count="5">
    <numFmt numFmtId="164" formatCode="0.0000E+00"/>
    <numFmt numFmtId="165" formatCode="0.0E+00"/>
    <numFmt numFmtId="166" formatCode="0.00000"/>
    <numFmt numFmtId="167" formatCode="0.0000"/>
    <numFmt numFmtId="168" formatCode="0.00000E+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65" fontId="18" fillId="0" borderId="0" xfId="0" applyNumberFormat="1" applyFont="1" applyFill="1" applyBorder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6" fontId="0" fillId="0" borderId="0" xfId="0" applyNumberFormat="1"/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1" fontId="19" fillId="0" borderId="0" xfId="0" applyNumberFormat="1" applyFont="1" applyFill="1" applyBorder="1" applyAlignment="1">
      <alignment horizontal="center" vertical="center"/>
    </xf>
    <xf numFmtId="168" fontId="18" fillId="0" borderId="0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CCFFCC"/>
      <color rgb="FF008000"/>
      <color rgb="FFFFCC99"/>
      <color rgb="FF0066FF"/>
      <color rgb="FFCCFFFF"/>
      <color rgb="FFFF9999"/>
      <color rgb="FFCC9900"/>
      <color rgb="FFFF99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V</a:t>
            </a:r>
            <a:r>
              <a:rPr lang="en-US" baseline="-25000"/>
              <a:t>OUT</a:t>
            </a:r>
            <a:r>
              <a:rPr lang="en-US" baseline="0"/>
              <a:t> vs. I</a:t>
            </a:r>
            <a:r>
              <a:rPr lang="en-US" baseline="-25000"/>
              <a:t>IN</a:t>
            </a:r>
            <a:r>
              <a:rPr lang="en-US"/>
              <a:t>,</a:t>
            </a:r>
            <a:r>
              <a:rPr lang="en-US" baseline="0"/>
              <a:t> G = 176</a:t>
            </a:r>
            <a:endParaRPr lang="en-US"/>
          </a:p>
        </c:rich>
      </c:tx>
      <c:layout/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Sheet1!$C$2:$C$23</c:f>
              <c:numCache>
                <c:formatCode>0.0000E+00</c:formatCode>
                <c:ptCount val="22"/>
                <c:pt idx="0">
                  <c:v>9.9990000000000003E-6</c:v>
                </c:pt>
                <c:pt idx="1">
                  <c:v>2.0007E-5</c:v>
                </c:pt>
                <c:pt idx="2">
                  <c:v>3.0000000000000001E-5</c:v>
                </c:pt>
                <c:pt idx="3">
                  <c:v>3.9990999999999997E-5</c:v>
                </c:pt>
                <c:pt idx="4">
                  <c:v>4.9991999999999998E-5</c:v>
                </c:pt>
                <c:pt idx="5">
                  <c:v>5.9993E-5</c:v>
                </c:pt>
                <c:pt idx="6">
                  <c:v>6.9985000000000002E-5</c:v>
                </c:pt>
                <c:pt idx="7">
                  <c:v>7.9975000000000006E-5</c:v>
                </c:pt>
                <c:pt idx="8">
                  <c:v>8.9975999999999994E-5</c:v>
                </c:pt>
                <c:pt idx="9">
                  <c:v>9.9975000000000004E-5</c:v>
                </c:pt>
                <c:pt idx="10">
                  <c:v>2.0012599999999999E-4</c:v>
                </c:pt>
                <c:pt idx="11">
                  <c:v>3.0006299999999999E-4</c:v>
                </c:pt>
                <c:pt idx="12">
                  <c:v>4.0000700000000002E-4</c:v>
                </c:pt>
                <c:pt idx="13">
                  <c:v>5.0004800000000001E-4</c:v>
                </c:pt>
                <c:pt idx="14">
                  <c:v>6.0007799999999998E-4</c:v>
                </c:pt>
                <c:pt idx="15">
                  <c:v>7.0001600000000003E-4</c:v>
                </c:pt>
                <c:pt idx="16">
                  <c:v>7.99929E-4</c:v>
                </c:pt>
                <c:pt idx="17">
                  <c:v>8.9997000000000005E-4</c:v>
                </c:pt>
                <c:pt idx="18">
                  <c:v>1.0000020000000001E-3</c:v>
                </c:pt>
                <c:pt idx="19">
                  <c:v>2.0011540000000002E-3</c:v>
                </c:pt>
                <c:pt idx="20">
                  <c:v>3.0006759999999999E-3</c:v>
                </c:pt>
                <c:pt idx="21">
                  <c:v>3.999959E-3</c:v>
                </c:pt>
              </c:numCache>
            </c:numRef>
          </c:xVal>
          <c:yVal>
            <c:numRef>
              <c:f>Sheet1!$D$2:$D$23</c:f>
              <c:numCache>
                <c:formatCode>0.0000E+00</c:formatCode>
                <c:ptCount val="22"/>
                <c:pt idx="0">
                  <c:v>1.1322690999999999E-2</c:v>
                </c:pt>
                <c:pt idx="1">
                  <c:v>2.3314578999999998E-2</c:v>
                </c:pt>
                <c:pt idx="2">
                  <c:v>3.5285576999999999E-2</c:v>
                </c:pt>
                <c:pt idx="3">
                  <c:v>4.7253700000000003E-2</c:v>
                </c:pt>
                <c:pt idx="4">
                  <c:v>5.9233780999999999E-2</c:v>
                </c:pt>
                <c:pt idx="5">
                  <c:v>7.1208485000000002E-2</c:v>
                </c:pt>
                <c:pt idx="6">
                  <c:v>8.3183674999999999E-2</c:v>
                </c:pt>
                <c:pt idx="7">
                  <c:v>9.5148351000000006E-2</c:v>
                </c:pt>
                <c:pt idx="8">
                  <c:v>0.10712555</c:v>
                </c:pt>
                <c:pt idx="9">
                  <c:v>0.11910712</c:v>
                </c:pt>
                <c:pt idx="10">
                  <c:v>0.23909385999999999</c:v>
                </c:pt>
                <c:pt idx="11">
                  <c:v>0.35882249999999999</c:v>
                </c:pt>
                <c:pt idx="12">
                  <c:v>0.47857370999999999</c:v>
                </c:pt>
                <c:pt idx="13">
                  <c:v>0.59843035</c:v>
                </c:pt>
                <c:pt idx="14">
                  <c:v>0.71827538000000002</c:v>
                </c:pt>
                <c:pt idx="15">
                  <c:v>0.83801926000000004</c:v>
                </c:pt>
                <c:pt idx="16">
                  <c:v>0.95771645000000005</c:v>
                </c:pt>
                <c:pt idx="17">
                  <c:v>1.0775786999999999</c:v>
                </c:pt>
                <c:pt idx="18">
                  <c:v>1.1974259</c:v>
                </c:pt>
                <c:pt idx="19">
                  <c:v>2.3969159000000002</c:v>
                </c:pt>
                <c:pt idx="20">
                  <c:v>3.5943714</c:v>
                </c:pt>
                <c:pt idx="21">
                  <c:v>4.7917255000000001</c:v>
                </c:pt>
              </c:numCache>
            </c:numRef>
          </c:yVal>
          <c:smooth val="1"/>
        </c:ser>
        <c:axId val="125700736"/>
        <c:axId val="125723392"/>
      </c:scatterChart>
      <c:valAx>
        <c:axId val="125700736"/>
        <c:scaling>
          <c:orientation val="minMax"/>
          <c:max val="4.0000000000000036E-3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layout/>
        </c:title>
        <c:numFmt formatCode="0.E+00" sourceLinked="0"/>
        <c:tickLblPos val="nextTo"/>
        <c:crossAx val="125723392"/>
        <c:crosses val="autoZero"/>
        <c:crossBetween val="midCat"/>
      </c:valAx>
      <c:valAx>
        <c:axId val="125723392"/>
        <c:scaling>
          <c:orientation val="minMax"/>
          <c:max val="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layout/>
        </c:title>
        <c:numFmt formatCode="#,##0.0" sourceLinked="0"/>
        <c:tickLblPos val="nextTo"/>
        <c:crossAx val="125700736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V</a:t>
            </a:r>
            <a:r>
              <a:rPr lang="en-US" baseline="-25000"/>
              <a:t>OUT</a:t>
            </a:r>
            <a:r>
              <a:rPr lang="en-US" baseline="0"/>
              <a:t> vs. I</a:t>
            </a:r>
            <a:r>
              <a:rPr lang="en-US" baseline="-25000"/>
              <a:t>IN</a:t>
            </a:r>
            <a:r>
              <a:rPr lang="en-US"/>
              <a:t>,</a:t>
            </a:r>
            <a:r>
              <a:rPr lang="en-US" baseline="0"/>
              <a:t> G = 5.5</a:t>
            </a:r>
            <a:endParaRPr lang="en-US"/>
          </a:p>
        </c:rich>
      </c:tx>
      <c:layout/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Sheet1!$E$2:$E$38</c:f>
              <c:numCache>
                <c:formatCode>0.0000E+00</c:formatCode>
                <c:ptCount val="37"/>
                <c:pt idx="0">
                  <c:v>9.9990000000000003E-6</c:v>
                </c:pt>
                <c:pt idx="1">
                  <c:v>2.0006000000000001E-5</c:v>
                </c:pt>
                <c:pt idx="2">
                  <c:v>2.9998E-5</c:v>
                </c:pt>
                <c:pt idx="3">
                  <c:v>3.9990000000000002E-5</c:v>
                </c:pt>
                <c:pt idx="4">
                  <c:v>4.9991000000000003E-5</c:v>
                </c:pt>
                <c:pt idx="5">
                  <c:v>5.9991000000000002E-5</c:v>
                </c:pt>
                <c:pt idx="6">
                  <c:v>6.9981999999999995E-5</c:v>
                </c:pt>
                <c:pt idx="7">
                  <c:v>7.9971999999999999E-5</c:v>
                </c:pt>
                <c:pt idx="8">
                  <c:v>8.9971999999999998E-5</c:v>
                </c:pt>
                <c:pt idx="9">
                  <c:v>9.9970000000000007E-5</c:v>
                </c:pt>
                <c:pt idx="10">
                  <c:v>2.0013499999999999E-4</c:v>
                </c:pt>
                <c:pt idx="11">
                  <c:v>3.0006899999999998E-4</c:v>
                </c:pt>
                <c:pt idx="12">
                  <c:v>4.0001099999999998E-4</c:v>
                </c:pt>
                <c:pt idx="13">
                  <c:v>5.0005199999999996E-4</c:v>
                </c:pt>
                <c:pt idx="14">
                  <c:v>6.0007500000000004E-4</c:v>
                </c:pt>
                <c:pt idx="15">
                  <c:v>7.0001899999999997E-4</c:v>
                </c:pt>
                <c:pt idx="16">
                  <c:v>7.9993000000000002E-4</c:v>
                </c:pt>
                <c:pt idx="17">
                  <c:v>8.9996300000000004E-4</c:v>
                </c:pt>
                <c:pt idx="18">
                  <c:v>1.0000009999999999E-3</c:v>
                </c:pt>
                <c:pt idx="19">
                  <c:v>2.0011730000000002E-3</c:v>
                </c:pt>
                <c:pt idx="20">
                  <c:v>3.0006669999999998E-3</c:v>
                </c:pt>
                <c:pt idx="21">
                  <c:v>4.0000290000000004E-3</c:v>
                </c:pt>
                <c:pt idx="22">
                  <c:v>5.0004059999999998E-3</c:v>
                </c:pt>
                <c:pt idx="23">
                  <c:v>6.0008070000000004E-3</c:v>
                </c:pt>
                <c:pt idx="24">
                  <c:v>7.0001109999999998E-3</c:v>
                </c:pt>
                <c:pt idx="25">
                  <c:v>7.9994090000000007E-3</c:v>
                </c:pt>
                <c:pt idx="26">
                  <c:v>8.9997779999999999E-3</c:v>
                </c:pt>
                <c:pt idx="27">
                  <c:v>1.0000069E-2</c:v>
                </c:pt>
                <c:pt idx="28">
                  <c:v>2.0012473999999999E-2</c:v>
                </c:pt>
                <c:pt idx="29">
                  <c:v>3.0008738E-2</c:v>
                </c:pt>
                <c:pt idx="30">
                  <c:v>4.0001786999999997E-2</c:v>
                </c:pt>
                <c:pt idx="31">
                  <c:v>5.0006854000000003E-2</c:v>
                </c:pt>
                <c:pt idx="32">
                  <c:v>6.0009793999999998E-2</c:v>
                </c:pt>
                <c:pt idx="33">
                  <c:v>7.0003106999999995E-2</c:v>
                </c:pt>
                <c:pt idx="34">
                  <c:v>7.9997507999999995E-2</c:v>
                </c:pt>
                <c:pt idx="35">
                  <c:v>9.0000218000000007E-2</c:v>
                </c:pt>
                <c:pt idx="36">
                  <c:v>0.100001806</c:v>
                </c:pt>
              </c:numCache>
            </c:numRef>
          </c:xVal>
          <c:yVal>
            <c:numRef>
              <c:f>Sheet1!$F$2:$F$38</c:f>
              <c:numCache>
                <c:formatCode>0.0000E+00</c:formatCode>
                <c:ptCount val="37"/>
                <c:pt idx="0">
                  <c:v>3.39878E-4</c:v>
                </c:pt>
                <c:pt idx="1">
                  <c:v>7.12987E-4</c:v>
                </c:pt>
                <c:pt idx="2">
                  <c:v>1.0866249999999999E-3</c:v>
                </c:pt>
                <c:pt idx="3">
                  <c:v>1.4606160000000001E-3</c:v>
                </c:pt>
                <c:pt idx="4">
                  <c:v>-3.5334084000000002E-2</c:v>
                </c:pt>
                <c:pt idx="5">
                  <c:v>2.2088889999999999E-3</c:v>
                </c:pt>
                <c:pt idx="6">
                  <c:v>2.5832580000000002E-3</c:v>
                </c:pt>
                <c:pt idx="7">
                  <c:v>2.9569840000000002E-3</c:v>
                </c:pt>
                <c:pt idx="8">
                  <c:v>3.333684E-3</c:v>
                </c:pt>
                <c:pt idx="9">
                  <c:v>3.705369E-3</c:v>
                </c:pt>
                <c:pt idx="10">
                  <c:v>7.4527669999999999E-3</c:v>
                </c:pt>
                <c:pt idx="11">
                  <c:v>1.1193071000000001E-2</c:v>
                </c:pt>
                <c:pt idx="12">
                  <c:v>1.4932973E-2</c:v>
                </c:pt>
                <c:pt idx="13">
                  <c:v>1.8675988000000001E-2</c:v>
                </c:pt>
                <c:pt idx="14">
                  <c:v>-1.3164465E-2</c:v>
                </c:pt>
                <c:pt idx="15">
                  <c:v>2.6158114E-2</c:v>
                </c:pt>
                <c:pt idx="16">
                  <c:v>1.3149689000000001E-2</c:v>
                </c:pt>
                <c:pt idx="17">
                  <c:v>3.364085E-2</c:v>
                </c:pt>
                <c:pt idx="18">
                  <c:v>3.7383134999999998E-2</c:v>
                </c:pt>
                <c:pt idx="19">
                  <c:v>7.4845694000000004E-2</c:v>
                </c:pt>
                <c:pt idx="20">
                  <c:v>0.11224603</c:v>
                </c:pt>
                <c:pt idx="21">
                  <c:v>0.14963865000000001</c:v>
                </c:pt>
                <c:pt idx="22">
                  <c:v>0.18707133000000001</c:v>
                </c:pt>
                <c:pt idx="23">
                  <c:v>0.22450228999999999</c:v>
                </c:pt>
                <c:pt idx="24">
                  <c:v>0.26189551999999999</c:v>
                </c:pt>
                <c:pt idx="25">
                  <c:v>0.29928917999999999</c:v>
                </c:pt>
                <c:pt idx="26">
                  <c:v>0.33671761</c:v>
                </c:pt>
                <c:pt idx="27">
                  <c:v>0.37414640999999998</c:v>
                </c:pt>
                <c:pt idx="28">
                  <c:v>0.74880974</c:v>
                </c:pt>
                <c:pt idx="29">
                  <c:v>1.122843</c:v>
                </c:pt>
                <c:pt idx="30">
                  <c:v>1.4967693</c:v>
                </c:pt>
                <c:pt idx="31">
                  <c:v>1.8711366</c:v>
                </c:pt>
                <c:pt idx="32">
                  <c:v>2.2454451999999998</c:v>
                </c:pt>
                <c:pt idx="33">
                  <c:v>2.6193559</c:v>
                </c:pt>
                <c:pt idx="34">
                  <c:v>2.9933287000000002</c:v>
                </c:pt>
                <c:pt idx="35">
                  <c:v>3.3676184999999998</c:v>
                </c:pt>
                <c:pt idx="36">
                  <c:v>3.7418678000000001</c:v>
                </c:pt>
              </c:numCache>
            </c:numRef>
          </c:yVal>
          <c:smooth val="1"/>
        </c:ser>
        <c:axId val="125750656"/>
        <c:axId val="125765120"/>
      </c:scatterChart>
      <c:valAx>
        <c:axId val="125750656"/>
        <c:scaling>
          <c:orientation val="minMax"/>
          <c:max val="0.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layout/>
        </c:title>
        <c:numFmt formatCode="#,##0.00" sourceLinked="0"/>
        <c:tickLblPos val="nextTo"/>
        <c:crossAx val="125765120"/>
        <c:crosses val="autoZero"/>
        <c:crossBetween val="midCat"/>
        <c:majorUnit val="1.0000000000000005E-2"/>
      </c:valAx>
      <c:valAx>
        <c:axId val="125765120"/>
        <c:scaling>
          <c:orientation val="minMax"/>
          <c:max val="5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layout/>
        </c:title>
        <c:numFmt formatCode="#,##0.0" sourceLinked="0"/>
        <c:tickLblPos val="nextTo"/>
        <c:crossAx val="125750656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(Sheet1!$C$2:$C$23,Sheet1!$E$24:$E$38)</c:f>
              <c:numCache>
                <c:formatCode>0.0000E+00</c:formatCode>
                <c:ptCount val="37"/>
                <c:pt idx="0">
                  <c:v>9.9990000000000003E-6</c:v>
                </c:pt>
                <c:pt idx="1">
                  <c:v>2.0007E-5</c:v>
                </c:pt>
                <c:pt idx="2">
                  <c:v>3.0000000000000001E-5</c:v>
                </c:pt>
                <c:pt idx="3">
                  <c:v>3.9990999999999997E-5</c:v>
                </c:pt>
                <c:pt idx="4">
                  <c:v>4.9991999999999998E-5</c:v>
                </c:pt>
                <c:pt idx="5">
                  <c:v>5.9993E-5</c:v>
                </c:pt>
                <c:pt idx="6">
                  <c:v>6.9985000000000002E-5</c:v>
                </c:pt>
                <c:pt idx="7">
                  <c:v>7.9975000000000006E-5</c:v>
                </c:pt>
                <c:pt idx="8">
                  <c:v>8.9975999999999994E-5</c:v>
                </c:pt>
                <c:pt idx="9">
                  <c:v>9.9975000000000004E-5</c:v>
                </c:pt>
                <c:pt idx="10">
                  <c:v>2.0012599999999999E-4</c:v>
                </c:pt>
                <c:pt idx="11">
                  <c:v>3.0006299999999999E-4</c:v>
                </c:pt>
                <c:pt idx="12">
                  <c:v>4.0000700000000002E-4</c:v>
                </c:pt>
                <c:pt idx="13">
                  <c:v>5.0004800000000001E-4</c:v>
                </c:pt>
                <c:pt idx="14">
                  <c:v>6.0007799999999998E-4</c:v>
                </c:pt>
                <c:pt idx="15">
                  <c:v>7.0001600000000003E-4</c:v>
                </c:pt>
                <c:pt idx="16">
                  <c:v>7.99929E-4</c:v>
                </c:pt>
                <c:pt idx="17">
                  <c:v>8.9997000000000005E-4</c:v>
                </c:pt>
                <c:pt idx="18">
                  <c:v>1.0000020000000001E-3</c:v>
                </c:pt>
                <c:pt idx="19">
                  <c:v>2.0011540000000002E-3</c:v>
                </c:pt>
                <c:pt idx="20">
                  <c:v>3.0006759999999999E-3</c:v>
                </c:pt>
                <c:pt idx="21">
                  <c:v>3.999959E-3</c:v>
                </c:pt>
                <c:pt idx="22">
                  <c:v>5.0004059999999998E-3</c:v>
                </c:pt>
                <c:pt idx="23">
                  <c:v>6.0008070000000004E-3</c:v>
                </c:pt>
                <c:pt idx="24">
                  <c:v>7.0001109999999998E-3</c:v>
                </c:pt>
                <c:pt idx="25">
                  <c:v>7.9994090000000007E-3</c:v>
                </c:pt>
                <c:pt idx="26">
                  <c:v>8.9997779999999999E-3</c:v>
                </c:pt>
                <c:pt idx="27">
                  <c:v>1.0000069E-2</c:v>
                </c:pt>
                <c:pt idx="28">
                  <c:v>2.0012473999999999E-2</c:v>
                </c:pt>
                <c:pt idx="29">
                  <c:v>3.0008738E-2</c:v>
                </c:pt>
                <c:pt idx="30">
                  <c:v>4.0001786999999997E-2</c:v>
                </c:pt>
                <c:pt idx="31">
                  <c:v>5.0006854000000003E-2</c:v>
                </c:pt>
                <c:pt idx="32">
                  <c:v>6.0009793999999998E-2</c:v>
                </c:pt>
                <c:pt idx="33">
                  <c:v>7.0003106999999995E-2</c:v>
                </c:pt>
                <c:pt idx="34">
                  <c:v>7.9997507999999995E-2</c:v>
                </c:pt>
                <c:pt idx="35">
                  <c:v>9.0000218000000007E-2</c:v>
                </c:pt>
                <c:pt idx="36">
                  <c:v>0.100001806</c:v>
                </c:pt>
              </c:numCache>
            </c:numRef>
          </c:xVal>
          <c:yVal>
            <c:numRef>
              <c:f>(Sheet1!$D$2:$D$23,Sheet1!$F$24:$F$38)</c:f>
              <c:numCache>
                <c:formatCode>0.0000E+00</c:formatCode>
                <c:ptCount val="37"/>
                <c:pt idx="0">
                  <c:v>1.1322690999999999E-2</c:v>
                </c:pt>
                <c:pt idx="1">
                  <c:v>2.3314578999999998E-2</c:v>
                </c:pt>
                <c:pt idx="2">
                  <c:v>3.5285576999999999E-2</c:v>
                </c:pt>
                <c:pt idx="3">
                  <c:v>4.7253700000000003E-2</c:v>
                </c:pt>
                <c:pt idx="4">
                  <c:v>5.9233780999999999E-2</c:v>
                </c:pt>
                <c:pt idx="5">
                  <c:v>7.1208485000000002E-2</c:v>
                </c:pt>
                <c:pt idx="6">
                  <c:v>8.3183674999999999E-2</c:v>
                </c:pt>
                <c:pt idx="7">
                  <c:v>9.5148351000000006E-2</c:v>
                </c:pt>
                <c:pt idx="8">
                  <c:v>0.10712555</c:v>
                </c:pt>
                <c:pt idx="9">
                  <c:v>0.11910712</c:v>
                </c:pt>
                <c:pt idx="10">
                  <c:v>0.23909385999999999</c:v>
                </c:pt>
                <c:pt idx="11">
                  <c:v>0.35882249999999999</c:v>
                </c:pt>
                <c:pt idx="12">
                  <c:v>0.47857370999999999</c:v>
                </c:pt>
                <c:pt idx="13">
                  <c:v>0.59843035</c:v>
                </c:pt>
                <c:pt idx="14">
                  <c:v>0.71827538000000002</c:v>
                </c:pt>
                <c:pt idx="15">
                  <c:v>0.83801926000000004</c:v>
                </c:pt>
                <c:pt idx="16">
                  <c:v>0.95771645000000005</c:v>
                </c:pt>
                <c:pt idx="17">
                  <c:v>1.0775786999999999</c:v>
                </c:pt>
                <c:pt idx="18">
                  <c:v>1.1974259</c:v>
                </c:pt>
                <c:pt idx="19">
                  <c:v>2.3969159000000002</c:v>
                </c:pt>
                <c:pt idx="20">
                  <c:v>3.5943714</c:v>
                </c:pt>
                <c:pt idx="21">
                  <c:v>4.7917255000000001</c:v>
                </c:pt>
                <c:pt idx="22">
                  <c:v>0.18707133000000001</c:v>
                </c:pt>
                <c:pt idx="23">
                  <c:v>0.22450228999999999</c:v>
                </c:pt>
                <c:pt idx="24">
                  <c:v>0.26189551999999999</c:v>
                </c:pt>
                <c:pt idx="25">
                  <c:v>0.29928917999999999</c:v>
                </c:pt>
                <c:pt idx="26">
                  <c:v>0.33671761</c:v>
                </c:pt>
                <c:pt idx="27">
                  <c:v>0.37414640999999998</c:v>
                </c:pt>
                <c:pt idx="28">
                  <c:v>0.74880974</c:v>
                </c:pt>
                <c:pt idx="29">
                  <c:v>1.122843</c:v>
                </c:pt>
                <c:pt idx="30">
                  <c:v>1.4967693</c:v>
                </c:pt>
                <c:pt idx="31">
                  <c:v>1.8711366</c:v>
                </c:pt>
                <c:pt idx="32">
                  <c:v>2.2454451999999998</c:v>
                </c:pt>
                <c:pt idx="33">
                  <c:v>2.6193559</c:v>
                </c:pt>
                <c:pt idx="34">
                  <c:v>2.9933287000000002</c:v>
                </c:pt>
                <c:pt idx="35">
                  <c:v>3.3676184999999998</c:v>
                </c:pt>
                <c:pt idx="36">
                  <c:v>3.7418678000000001</c:v>
                </c:pt>
              </c:numCache>
            </c:numRef>
          </c:yVal>
          <c:smooth val="1"/>
        </c:ser>
        <c:axId val="125782272"/>
        <c:axId val="125813120"/>
      </c:scatterChart>
      <c:valAx>
        <c:axId val="125782272"/>
        <c:scaling>
          <c:orientation val="minMax"/>
          <c:max val="0.1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Load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Current (A)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#,##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25813120"/>
        <c:crosses val="autoZero"/>
        <c:crossBetween val="midCat"/>
        <c:majorUnit val="1.0000000000000005E-2"/>
      </c:valAx>
      <c:valAx>
        <c:axId val="125813120"/>
        <c:scaling>
          <c:orientation val="minMax"/>
          <c:max val="5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Output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Voltage (V)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#,##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2578227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(Sheet1!$C$2:$C$23,Sheet1!$E$24:$E$38)</c:f>
              <c:numCache>
                <c:formatCode>0.0000E+00</c:formatCode>
                <c:ptCount val="37"/>
                <c:pt idx="0">
                  <c:v>9.9990000000000003E-6</c:v>
                </c:pt>
                <c:pt idx="1">
                  <c:v>2.0007E-5</c:v>
                </c:pt>
                <c:pt idx="2">
                  <c:v>3.0000000000000001E-5</c:v>
                </c:pt>
                <c:pt idx="3">
                  <c:v>3.9990999999999997E-5</c:v>
                </c:pt>
                <c:pt idx="4">
                  <c:v>4.9991999999999998E-5</c:v>
                </c:pt>
                <c:pt idx="5">
                  <c:v>5.9993E-5</c:v>
                </c:pt>
                <c:pt idx="6">
                  <c:v>6.9985000000000002E-5</c:v>
                </c:pt>
                <c:pt idx="7">
                  <c:v>7.9975000000000006E-5</c:v>
                </c:pt>
                <c:pt idx="8">
                  <c:v>8.9975999999999994E-5</c:v>
                </c:pt>
                <c:pt idx="9">
                  <c:v>9.9975000000000004E-5</c:v>
                </c:pt>
                <c:pt idx="10">
                  <c:v>2.0012599999999999E-4</c:v>
                </c:pt>
                <c:pt idx="11">
                  <c:v>3.0006299999999999E-4</c:v>
                </c:pt>
                <c:pt idx="12">
                  <c:v>4.0000700000000002E-4</c:v>
                </c:pt>
                <c:pt idx="13">
                  <c:v>5.0004800000000001E-4</c:v>
                </c:pt>
                <c:pt idx="14">
                  <c:v>6.0007799999999998E-4</c:v>
                </c:pt>
                <c:pt idx="15">
                  <c:v>7.0001600000000003E-4</c:v>
                </c:pt>
                <c:pt idx="16">
                  <c:v>7.99929E-4</c:v>
                </c:pt>
                <c:pt idx="17">
                  <c:v>8.9997000000000005E-4</c:v>
                </c:pt>
                <c:pt idx="18">
                  <c:v>1.0000020000000001E-3</c:v>
                </c:pt>
                <c:pt idx="19">
                  <c:v>2.0011540000000002E-3</c:v>
                </c:pt>
                <c:pt idx="20">
                  <c:v>3.0006759999999999E-3</c:v>
                </c:pt>
                <c:pt idx="21">
                  <c:v>3.999959E-3</c:v>
                </c:pt>
                <c:pt idx="22">
                  <c:v>5.0004059999999998E-3</c:v>
                </c:pt>
                <c:pt idx="23">
                  <c:v>6.0008070000000004E-3</c:v>
                </c:pt>
                <c:pt idx="24">
                  <c:v>7.0001109999999998E-3</c:v>
                </c:pt>
                <c:pt idx="25">
                  <c:v>7.9994090000000007E-3</c:v>
                </c:pt>
                <c:pt idx="26">
                  <c:v>8.9997779999999999E-3</c:v>
                </c:pt>
                <c:pt idx="27">
                  <c:v>1.0000069E-2</c:v>
                </c:pt>
                <c:pt idx="28">
                  <c:v>2.0012473999999999E-2</c:v>
                </c:pt>
                <c:pt idx="29">
                  <c:v>3.0008738E-2</c:v>
                </c:pt>
                <c:pt idx="30">
                  <c:v>4.0001786999999997E-2</c:v>
                </c:pt>
                <c:pt idx="31">
                  <c:v>5.0006854000000003E-2</c:v>
                </c:pt>
                <c:pt idx="32">
                  <c:v>6.0009793999999998E-2</c:v>
                </c:pt>
                <c:pt idx="33">
                  <c:v>7.0003106999999995E-2</c:v>
                </c:pt>
                <c:pt idx="34">
                  <c:v>7.9997507999999995E-2</c:v>
                </c:pt>
                <c:pt idx="35">
                  <c:v>9.0000218000000007E-2</c:v>
                </c:pt>
                <c:pt idx="36">
                  <c:v>0.100001806</c:v>
                </c:pt>
              </c:numCache>
            </c:numRef>
          </c:xVal>
          <c:yVal>
            <c:numRef>
              <c:f>Sheet1!$G$2:$G$38</c:f>
              <c:numCache>
                <c:formatCode>0.00000</c:formatCode>
                <c:ptCount val="37"/>
                <c:pt idx="0">
                  <c:v>-5.3824917919599472E-4</c:v>
                </c:pt>
                <c:pt idx="1">
                  <c:v>-5.2628809003894958E-4</c:v>
                </c:pt>
                <c:pt idx="2">
                  <c:v>-5.1678212607357034E-4</c:v>
                </c:pt>
                <c:pt idx="3">
                  <c:v>-5.0767844164095266E-4</c:v>
                </c:pt>
                <c:pt idx="4">
                  <c:v>-4.9858311365896075E-4</c:v>
                </c:pt>
                <c:pt idx="5">
                  <c:v>-4.9398104917443113E-4</c:v>
                </c:pt>
                <c:pt idx="6">
                  <c:v>-4.7997196109984933E-4</c:v>
                </c:pt>
                <c:pt idx="7">
                  <c:v>-4.7274864518536726E-4</c:v>
                </c:pt>
                <c:pt idx="8">
                  <c:v>-4.6606164627156912E-4</c:v>
                </c:pt>
                <c:pt idx="9">
                  <c:v>-4.5372184277251283E-4</c:v>
                </c:pt>
                <c:pt idx="10">
                  <c:v>-3.4841117801619068E-4</c:v>
                </c:pt>
                <c:pt idx="11">
                  <c:v>-2.4475910157860755E-4</c:v>
                </c:pt>
                <c:pt idx="12">
                  <c:v>-1.2924721616547235E-4</c:v>
                </c:pt>
                <c:pt idx="13">
                  <c:v>-2.2642972853503378E-5</c:v>
                </c:pt>
                <c:pt idx="14">
                  <c:v>8.5260531400865023E-5</c:v>
                </c:pt>
                <c:pt idx="15">
                  <c:v>2.0064773857069755E-4</c:v>
                </c:pt>
                <c:pt idx="16">
                  <c:v>3.0202117805363344E-4</c:v>
                </c:pt>
                <c:pt idx="17">
                  <c:v>4.1331339016240006E-4</c:v>
                </c:pt>
                <c:pt idx="18">
                  <c:v>5.2103004418097205E-4</c:v>
                </c:pt>
                <c:pt idx="19">
                  <c:v>1.6168000489891659E-3</c:v>
                </c:pt>
                <c:pt idx="20">
                  <c:v>2.6426131918006594E-3</c:v>
                </c:pt>
                <c:pt idx="21">
                  <c:v>3.8227158277330353E-3</c:v>
                </c:pt>
                <c:pt idx="22">
                  <c:v>1.5013693882756382E-3</c:v>
                </c:pt>
                <c:pt idx="23">
                  <c:v>1.9282195599237342E-3</c:v>
                </c:pt>
                <c:pt idx="24">
                  <c:v>2.443255020689403E-3</c:v>
                </c:pt>
                <c:pt idx="25">
                  <c:v>2.9757895575634619E-3</c:v>
                </c:pt>
                <c:pt idx="26">
                  <c:v>3.3669891053287907E-3</c:v>
                </c:pt>
                <c:pt idx="27">
                  <c:v>3.8460904914022942E-3</c:v>
                </c:pt>
                <c:pt idx="28">
                  <c:v>9.1777199110334214E-3</c:v>
                </c:pt>
                <c:pt idx="29">
                  <c:v>1.380348730060476E-2</c:v>
                </c:pt>
                <c:pt idx="30">
                  <c:v>1.8784397156301116E-2</c:v>
                </c:pt>
                <c:pt idx="31">
                  <c:v>2.3538728204369919E-2</c:v>
                </c:pt>
                <c:pt idx="32">
                  <c:v>2.8850596289577406E-2</c:v>
                </c:pt>
                <c:pt idx="33">
                  <c:v>3.3150325727764766E-2</c:v>
                </c:pt>
                <c:pt idx="34">
                  <c:v>3.8022540221945851E-2</c:v>
                </c:pt>
                <c:pt idx="35">
                  <c:v>4.3061707240234087E-2</c:v>
                </c:pt>
                <c:pt idx="36">
                  <c:v>4.8139990469639814E-2</c:v>
                </c:pt>
              </c:numCache>
            </c:numRef>
          </c:yVal>
        </c:ser>
        <c:axId val="136842624"/>
        <c:axId val="136844800"/>
      </c:scatterChart>
      <c:valAx>
        <c:axId val="136842624"/>
        <c:scaling>
          <c:orientation val="minMax"/>
          <c:max val="0.1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Load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Current (A)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36844800"/>
        <c:crossesAt val="-0.1"/>
        <c:crossBetween val="midCat"/>
        <c:majorUnit val="1.0000000000000005E-2"/>
      </c:valAx>
      <c:valAx>
        <c:axId val="136844800"/>
        <c:scaling>
          <c:orientation val="minMax"/>
          <c:max val="0.1"/>
          <c:min val="-0.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FSR</a:t>
                </a:r>
                <a:r>
                  <a:rPr lang="en-US" baseline="-25000">
                    <a:latin typeface="Arial" pitchFamily="34" charset="0"/>
                    <a:cs typeface="Arial" pitchFamily="34" charset="0"/>
                  </a:rPr>
                  <a:t>error</a:t>
                </a:r>
                <a:r>
                  <a:rPr lang="en-US">
                    <a:latin typeface="Arial" pitchFamily="34" charset="0"/>
                    <a:cs typeface="Arial" pitchFamily="34" charset="0"/>
                  </a:rPr>
                  <a:t> (%)</a:t>
                </a:r>
              </a:p>
            </c:rich>
          </c:tx>
          <c:layout/>
        </c:title>
        <c:numFmt formatCode="#,##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36842624"/>
        <c:crosses val="autoZero"/>
        <c:crossBetween val="midCat"/>
        <c:majorUnit val="2.0000000000000011E-2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600074</xdr:colOff>
      <xdr:row>0</xdr:row>
      <xdr:rowOff>0</xdr:rowOff>
    </xdr:from>
    <xdr:to>
      <xdr:col>18</xdr:col>
      <xdr:colOff>295275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600074</xdr:colOff>
      <xdr:row>15</xdr:row>
      <xdr:rowOff>9525</xdr:rowOff>
    </xdr:from>
    <xdr:to>
      <xdr:col>18</xdr:col>
      <xdr:colOff>295275</xdr:colOff>
      <xdr:row>29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582706</xdr:colOff>
      <xdr:row>30</xdr:row>
      <xdr:rowOff>1</xdr:rowOff>
    </xdr:from>
    <xdr:to>
      <xdr:col>22</xdr:col>
      <xdr:colOff>0</xdr:colOff>
      <xdr:row>53</xdr:row>
      <xdr:rowOff>11206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</xdr:colOff>
      <xdr:row>54</xdr:row>
      <xdr:rowOff>0</xdr:rowOff>
    </xdr:from>
    <xdr:to>
      <xdr:col>22</xdr:col>
      <xdr:colOff>11207</xdr:colOff>
      <xdr:row>77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"/>
  <sheetViews>
    <sheetView tabSelected="1" zoomScale="85" zoomScaleNormal="85" workbookViewId="0">
      <selection activeCell="V13" sqref="V13"/>
    </sheetView>
  </sheetViews>
  <sheetFormatPr defaultRowHeight="15"/>
  <cols>
    <col min="1" max="1" width="9.140625" style="1"/>
    <col min="2" max="2" width="11.42578125" style="3" bestFit="1" customWidth="1"/>
    <col min="3" max="3" width="17.5703125" style="3" bestFit="1" customWidth="1"/>
    <col min="4" max="4" width="19.42578125" style="3" bestFit="1" customWidth="1"/>
    <col min="5" max="5" width="17.140625" style="3" bestFit="1" customWidth="1"/>
    <col min="6" max="6" width="19.28515625" style="3" bestFit="1" customWidth="1"/>
    <col min="7" max="7" width="8.42578125" style="3" bestFit="1" customWidth="1"/>
    <col min="8" max="8" width="9.7109375" style="3" bestFit="1" customWidth="1"/>
    <col min="9" max="9" width="10.5703125" style="3" bestFit="1" customWidth="1"/>
    <col min="10" max="16384" width="9.140625" style="3"/>
  </cols>
  <sheetData>
    <row r="1" spans="1:10">
      <c r="A1" s="1" t="s">
        <v>0</v>
      </c>
      <c r="B1" s="1" t="s">
        <v>1</v>
      </c>
      <c r="C1" s="2" t="s">
        <v>2</v>
      </c>
      <c r="D1" s="2" t="s">
        <v>3</v>
      </c>
      <c r="E1" s="2" t="s">
        <v>6</v>
      </c>
      <c r="F1" s="2" t="s">
        <v>7</v>
      </c>
      <c r="G1" s="1" t="s">
        <v>5</v>
      </c>
      <c r="H1" s="2" t="s">
        <v>8</v>
      </c>
      <c r="I1" s="1" t="s">
        <v>9</v>
      </c>
      <c r="J1" s="1"/>
    </row>
    <row r="2" spans="1:10">
      <c r="A2" s="1">
        <v>1</v>
      </c>
      <c r="B2" s="4">
        <v>1.0000000000000001E-5</v>
      </c>
      <c r="C2" s="5">
        <v>9.9990000000000003E-6</v>
      </c>
      <c r="D2" s="5">
        <v>1.1322690999999999E-2</v>
      </c>
      <c r="E2" s="12">
        <v>9.9990000000000003E-6</v>
      </c>
      <c r="F2" s="12">
        <v>3.39878E-4</v>
      </c>
      <c r="G2" s="11">
        <f t="shared" ref="G2:G19" si="0">100*(((D2/176)*(1/6.8))-C2)/0.09999</f>
        <v>-5.3824917919599472E-4</v>
      </c>
      <c r="H2" s="14">
        <f>ABS(G2)</f>
        <v>5.3824917919599472E-4</v>
      </c>
      <c r="I2" s="13">
        <f>MAX(H2:H38)</f>
        <v>4.8139990469639814E-2</v>
      </c>
    </row>
    <row r="3" spans="1:10">
      <c r="A3" s="1">
        <v>2</v>
      </c>
      <c r="B3" s="4">
        <v>2.0000000000000002E-5</v>
      </c>
      <c r="C3" s="5">
        <v>2.0007E-5</v>
      </c>
      <c r="D3" s="5">
        <v>2.3314578999999998E-2</v>
      </c>
      <c r="E3" s="12">
        <v>2.0006000000000001E-5</v>
      </c>
      <c r="F3" s="12">
        <v>7.12987E-4</v>
      </c>
      <c r="G3" s="11">
        <f t="shared" si="0"/>
        <v>-5.2628809003894958E-4</v>
      </c>
      <c r="H3" s="14">
        <f t="shared" ref="H3:H38" si="1">ABS(G3)</f>
        <v>5.2628809003894958E-4</v>
      </c>
    </row>
    <row r="4" spans="1:10">
      <c r="A4" s="1">
        <v>3</v>
      </c>
      <c r="B4" s="4">
        <v>3.0000000000000001E-5</v>
      </c>
      <c r="C4" s="5">
        <v>3.0000000000000001E-5</v>
      </c>
      <c r="D4" s="5">
        <v>3.5285576999999999E-2</v>
      </c>
      <c r="E4" s="12">
        <v>2.9998E-5</v>
      </c>
      <c r="F4" s="12">
        <v>1.0866249999999999E-3</v>
      </c>
      <c r="G4" s="11">
        <f t="shared" si="0"/>
        <v>-5.1678212607357034E-4</v>
      </c>
      <c r="H4" s="14">
        <f t="shared" si="1"/>
        <v>5.1678212607357034E-4</v>
      </c>
    </row>
    <row r="5" spans="1:10">
      <c r="A5" s="1">
        <v>4</v>
      </c>
      <c r="B5" s="4">
        <v>4.0000000000000003E-5</v>
      </c>
      <c r="C5" s="5">
        <v>3.9990999999999997E-5</v>
      </c>
      <c r="D5" s="5">
        <v>4.7253700000000003E-2</v>
      </c>
      <c r="E5" s="12">
        <v>3.9990000000000002E-5</v>
      </c>
      <c r="F5" s="12">
        <v>1.4606160000000001E-3</v>
      </c>
      <c r="G5" s="11">
        <f t="shared" si="0"/>
        <v>-5.0767844164095266E-4</v>
      </c>
      <c r="H5" s="14">
        <f t="shared" si="1"/>
        <v>5.0767844164095266E-4</v>
      </c>
    </row>
    <row r="6" spans="1:10">
      <c r="A6" s="1">
        <v>5</v>
      </c>
      <c r="B6" s="4">
        <v>5.0000000000000002E-5</v>
      </c>
      <c r="C6" s="5">
        <v>4.9991999999999998E-5</v>
      </c>
      <c r="D6" s="5">
        <v>5.9233780999999999E-2</v>
      </c>
      <c r="E6" s="12">
        <v>4.9991000000000003E-5</v>
      </c>
      <c r="F6" s="12">
        <v>-3.5334084000000002E-2</v>
      </c>
      <c r="G6" s="11">
        <f t="shared" si="0"/>
        <v>-4.9858311365896075E-4</v>
      </c>
      <c r="H6" s="14">
        <f t="shared" si="1"/>
        <v>4.9858311365896075E-4</v>
      </c>
    </row>
    <row r="7" spans="1:10">
      <c r="A7" s="1">
        <v>6</v>
      </c>
      <c r="B7" s="4">
        <v>6.0000000000000002E-5</v>
      </c>
      <c r="C7" s="5">
        <v>5.9993E-5</v>
      </c>
      <c r="D7" s="5">
        <v>7.1208485000000002E-2</v>
      </c>
      <c r="E7" s="12">
        <v>5.9991000000000002E-5</v>
      </c>
      <c r="F7" s="12">
        <v>2.2088889999999999E-3</v>
      </c>
      <c r="G7" s="11">
        <f t="shared" si="0"/>
        <v>-4.9398104917443113E-4</v>
      </c>
      <c r="H7" s="14">
        <f t="shared" si="1"/>
        <v>4.9398104917443113E-4</v>
      </c>
    </row>
    <row r="8" spans="1:10">
      <c r="A8" s="1">
        <v>7</v>
      </c>
      <c r="B8" s="4">
        <v>6.9999999999999994E-5</v>
      </c>
      <c r="C8" s="5">
        <v>6.9985000000000002E-5</v>
      </c>
      <c r="D8" s="5">
        <v>8.3183674999999999E-2</v>
      </c>
      <c r="E8" s="12">
        <v>6.9981999999999995E-5</v>
      </c>
      <c r="F8" s="12">
        <v>2.5832580000000002E-3</v>
      </c>
      <c r="G8" s="11">
        <f t="shared" si="0"/>
        <v>-4.7997196109984933E-4</v>
      </c>
      <c r="H8" s="14">
        <f t="shared" si="1"/>
        <v>4.7997196109984933E-4</v>
      </c>
    </row>
    <row r="9" spans="1:10">
      <c r="A9" s="1">
        <v>8</v>
      </c>
      <c r="B9" s="4">
        <v>8.0000000000000007E-5</v>
      </c>
      <c r="C9" s="5">
        <v>7.9975000000000006E-5</v>
      </c>
      <c r="D9" s="5">
        <v>9.5148351000000006E-2</v>
      </c>
      <c r="E9" s="12">
        <v>7.9971999999999999E-5</v>
      </c>
      <c r="F9" s="12">
        <v>2.9569840000000002E-3</v>
      </c>
      <c r="G9" s="11">
        <f t="shared" si="0"/>
        <v>-4.7274864518536726E-4</v>
      </c>
      <c r="H9" s="14">
        <f t="shared" si="1"/>
        <v>4.7274864518536726E-4</v>
      </c>
    </row>
    <row r="10" spans="1:10">
      <c r="A10" s="1">
        <v>9</v>
      </c>
      <c r="B10" s="4">
        <v>9.0000000000000006E-5</v>
      </c>
      <c r="C10" s="5">
        <v>8.9975999999999994E-5</v>
      </c>
      <c r="D10" s="5">
        <v>0.10712555</v>
      </c>
      <c r="E10" s="12">
        <v>8.9971999999999998E-5</v>
      </c>
      <c r="F10" s="12">
        <v>3.333684E-3</v>
      </c>
      <c r="G10" s="11">
        <f t="shared" si="0"/>
        <v>-4.6606164627156912E-4</v>
      </c>
      <c r="H10" s="14">
        <f t="shared" si="1"/>
        <v>4.6606164627156912E-4</v>
      </c>
    </row>
    <row r="11" spans="1:10">
      <c r="A11" s="1">
        <v>10</v>
      </c>
      <c r="B11" s="4">
        <v>1E-4</v>
      </c>
      <c r="C11" s="5">
        <v>9.9975000000000004E-5</v>
      </c>
      <c r="D11" s="5">
        <v>0.11910712</v>
      </c>
      <c r="E11" s="12">
        <v>9.9970000000000007E-5</v>
      </c>
      <c r="F11" s="12">
        <v>3.705369E-3</v>
      </c>
      <c r="G11" s="11">
        <f t="shared" si="0"/>
        <v>-4.5372184277251283E-4</v>
      </c>
      <c r="H11" s="14">
        <f t="shared" si="1"/>
        <v>4.5372184277251283E-4</v>
      </c>
    </row>
    <row r="12" spans="1:10">
      <c r="A12" s="1">
        <v>11</v>
      </c>
      <c r="B12" s="4">
        <v>2.0000000000000001E-4</v>
      </c>
      <c r="C12" s="5">
        <v>2.0012599999999999E-4</v>
      </c>
      <c r="D12" s="5">
        <v>0.23909385999999999</v>
      </c>
      <c r="E12" s="12">
        <v>2.0013499999999999E-4</v>
      </c>
      <c r="F12" s="12">
        <v>7.4527669999999999E-3</v>
      </c>
      <c r="G12" s="11">
        <f t="shared" si="0"/>
        <v>-3.4841117801619068E-4</v>
      </c>
      <c r="H12" s="14">
        <f t="shared" si="1"/>
        <v>3.4841117801619068E-4</v>
      </c>
    </row>
    <row r="13" spans="1:10">
      <c r="A13" s="1">
        <v>12</v>
      </c>
      <c r="B13" s="4">
        <v>2.9999999999999997E-4</v>
      </c>
      <c r="C13" s="5">
        <v>3.0006299999999999E-4</v>
      </c>
      <c r="D13" s="5">
        <v>0.35882249999999999</v>
      </c>
      <c r="E13" s="12">
        <v>3.0006899999999998E-4</v>
      </c>
      <c r="F13" s="12">
        <v>1.1193071000000001E-2</v>
      </c>
      <c r="G13" s="11">
        <f t="shared" si="0"/>
        <v>-2.4475910157860755E-4</v>
      </c>
      <c r="H13" s="14">
        <f t="shared" si="1"/>
        <v>2.4475910157860755E-4</v>
      </c>
    </row>
    <row r="14" spans="1:10">
      <c r="A14" s="1">
        <v>13</v>
      </c>
      <c r="B14" s="4">
        <v>4.0000000000000002E-4</v>
      </c>
      <c r="C14" s="5">
        <v>4.0000700000000002E-4</v>
      </c>
      <c r="D14" s="5">
        <v>0.47857370999999999</v>
      </c>
      <c r="E14" s="12">
        <v>4.0001099999999998E-4</v>
      </c>
      <c r="F14" s="12">
        <v>1.4932973E-2</v>
      </c>
      <c r="G14" s="11">
        <f t="shared" si="0"/>
        <v>-1.2924721616547235E-4</v>
      </c>
      <c r="H14" s="14">
        <f t="shared" si="1"/>
        <v>1.2924721616547235E-4</v>
      </c>
    </row>
    <row r="15" spans="1:10">
      <c r="A15" s="1">
        <v>14</v>
      </c>
      <c r="B15" s="4">
        <v>5.0000000000000001E-4</v>
      </c>
      <c r="C15" s="5">
        <v>5.0004800000000001E-4</v>
      </c>
      <c r="D15" s="5">
        <v>0.59843035</v>
      </c>
      <c r="E15" s="12">
        <v>5.0005199999999996E-4</v>
      </c>
      <c r="F15" s="12">
        <v>1.8675988000000001E-2</v>
      </c>
      <c r="G15" s="11">
        <f t="shared" si="0"/>
        <v>-2.2642972853503378E-5</v>
      </c>
      <c r="H15" s="14">
        <f t="shared" si="1"/>
        <v>2.2642972853503378E-5</v>
      </c>
    </row>
    <row r="16" spans="1:10">
      <c r="A16" s="1">
        <v>15</v>
      </c>
      <c r="B16" s="4">
        <v>5.9999999999999995E-4</v>
      </c>
      <c r="C16" s="5">
        <v>6.0007799999999998E-4</v>
      </c>
      <c r="D16" s="5">
        <v>0.71827538000000002</v>
      </c>
      <c r="E16" s="12">
        <v>6.0007500000000004E-4</v>
      </c>
      <c r="F16" s="12">
        <v>-1.3164465E-2</v>
      </c>
      <c r="G16" s="11">
        <f t="shared" si="0"/>
        <v>8.5260531400865023E-5</v>
      </c>
      <c r="H16" s="14">
        <f t="shared" si="1"/>
        <v>8.5260531400865023E-5</v>
      </c>
    </row>
    <row r="17" spans="1:8">
      <c r="A17" s="1">
        <v>16</v>
      </c>
      <c r="B17" s="4">
        <v>6.9999999999999999E-4</v>
      </c>
      <c r="C17" s="5">
        <v>7.0001600000000003E-4</v>
      </c>
      <c r="D17" s="5">
        <v>0.83801926000000004</v>
      </c>
      <c r="E17" s="12">
        <v>7.0001899999999997E-4</v>
      </c>
      <c r="F17" s="12">
        <v>2.6158114E-2</v>
      </c>
      <c r="G17" s="11">
        <f t="shared" si="0"/>
        <v>2.0064773857069755E-4</v>
      </c>
      <c r="H17" s="14">
        <f t="shared" si="1"/>
        <v>2.0064773857069755E-4</v>
      </c>
    </row>
    <row r="18" spans="1:8">
      <c r="A18" s="1">
        <v>17</v>
      </c>
      <c r="B18" s="4">
        <v>8.0000000000000004E-4</v>
      </c>
      <c r="C18" s="5">
        <v>7.99929E-4</v>
      </c>
      <c r="D18" s="5">
        <v>0.95771645000000005</v>
      </c>
      <c r="E18" s="12">
        <v>7.9993000000000002E-4</v>
      </c>
      <c r="F18" s="12">
        <v>1.3149689000000001E-2</v>
      </c>
      <c r="G18" s="11">
        <f t="shared" si="0"/>
        <v>3.0202117805363344E-4</v>
      </c>
      <c r="H18" s="14">
        <f t="shared" si="1"/>
        <v>3.0202117805363344E-4</v>
      </c>
    </row>
    <row r="19" spans="1:8">
      <c r="A19" s="1">
        <v>18</v>
      </c>
      <c r="B19" s="4">
        <v>8.9999999999999998E-4</v>
      </c>
      <c r="C19" s="7">
        <v>8.9997000000000005E-4</v>
      </c>
      <c r="D19" s="7">
        <v>1.0775786999999999</v>
      </c>
      <c r="E19" s="12">
        <v>8.9996300000000004E-4</v>
      </c>
      <c r="F19" s="12">
        <v>3.364085E-2</v>
      </c>
      <c r="G19" s="11">
        <f t="shared" si="0"/>
        <v>4.1331339016240006E-4</v>
      </c>
      <c r="H19" s="14">
        <f t="shared" si="1"/>
        <v>4.1331339016240006E-4</v>
      </c>
    </row>
    <row r="20" spans="1:8">
      <c r="A20" s="1">
        <v>19</v>
      </c>
      <c r="B20" s="4">
        <v>1E-3</v>
      </c>
      <c r="C20" s="7">
        <v>1.0000020000000001E-3</v>
      </c>
      <c r="D20" s="7">
        <v>1.1974259</v>
      </c>
      <c r="E20" s="12">
        <v>1.0000009999999999E-3</v>
      </c>
      <c r="F20" s="12">
        <v>3.7383134999999998E-2</v>
      </c>
      <c r="G20" s="11">
        <f t="shared" ref="G20:G23" si="2">100*(((D20/176)*(1/6.8))-C20)/0.09999</f>
        <v>5.2103004418097205E-4</v>
      </c>
      <c r="H20" s="14">
        <f t="shared" si="1"/>
        <v>5.2103004418097205E-4</v>
      </c>
    </row>
    <row r="21" spans="1:8">
      <c r="A21" s="1">
        <v>20</v>
      </c>
      <c r="B21" s="4">
        <v>2E-3</v>
      </c>
      <c r="C21" s="7">
        <v>2.0011540000000002E-3</v>
      </c>
      <c r="D21" s="7">
        <v>2.3969159000000002</v>
      </c>
      <c r="E21" s="12">
        <v>2.0011730000000002E-3</v>
      </c>
      <c r="F21" s="12">
        <v>7.4845694000000004E-2</v>
      </c>
      <c r="G21" s="11">
        <f t="shared" si="2"/>
        <v>1.6168000489891659E-3</v>
      </c>
      <c r="H21" s="14">
        <f t="shared" si="1"/>
        <v>1.6168000489891659E-3</v>
      </c>
    </row>
    <row r="22" spans="1:8">
      <c r="A22" s="1">
        <v>21</v>
      </c>
      <c r="B22" s="4">
        <v>3.0000000000000001E-3</v>
      </c>
      <c r="C22" s="7">
        <v>3.0006759999999999E-3</v>
      </c>
      <c r="D22" s="7">
        <v>3.5943714</v>
      </c>
      <c r="E22" s="12">
        <v>3.0006669999999998E-3</v>
      </c>
      <c r="F22" s="12">
        <v>0.11224603</v>
      </c>
      <c r="G22" s="11">
        <f t="shared" si="2"/>
        <v>2.6426131918006594E-3</v>
      </c>
      <c r="H22" s="14">
        <f t="shared" si="1"/>
        <v>2.6426131918006594E-3</v>
      </c>
    </row>
    <row r="23" spans="1:8">
      <c r="A23" s="1">
        <v>22</v>
      </c>
      <c r="B23" s="4">
        <v>4.0000000000000001E-3</v>
      </c>
      <c r="C23" s="7">
        <v>3.999959E-3</v>
      </c>
      <c r="D23" s="7">
        <v>4.7917255000000001</v>
      </c>
      <c r="E23" s="12">
        <v>4.0000290000000004E-3</v>
      </c>
      <c r="F23" s="12">
        <v>0.14963865000000001</v>
      </c>
      <c r="G23" s="11">
        <f t="shared" si="2"/>
        <v>3.8227158277330353E-3</v>
      </c>
      <c r="H23" s="14">
        <f t="shared" si="1"/>
        <v>3.8227158277330353E-3</v>
      </c>
    </row>
    <row r="24" spans="1:8">
      <c r="A24" s="1">
        <v>23</v>
      </c>
      <c r="B24" s="4">
        <v>5.0000000000000001E-3</v>
      </c>
      <c r="C24" s="6" t="s">
        <v>4</v>
      </c>
      <c r="D24" s="6" t="s">
        <v>4</v>
      </c>
      <c r="E24" s="12">
        <v>5.0004059999999998E-3</v>
      </c>
      <c r="F24" s="12">
        <v>0.18707133000000001</v>
      </c>
      <c r="G24" s="11">
        <f>100*(((F24/5.5)*(1/6.8))-E24)/0.09999</f>
        <v>1.5013693882756382E-3</v>
      </c>
      <c r="H24" s="14">
        <f t="shared" si="1"/>
        <v>1.5013693882756382E-3</v>
      </c>
    </row>
    <row r="25" spans="1:8">
      <c r="A25" s="1">
        <v>24</v>
      </c>
      <c r="B25" s="4">
        <v>6.0000000000000001E-3</v>
      </c>
      <c r="C25" s="6" t="s">
        <v>4</v>
      </c>
      <c r="D25" s="6" t="s">
        <v>4</v>
      </c>
      <c r="E25" s="12">
        <v>6.0008070000000004E-3</v>
      </c>
      <c r="F25" s="12">
        <v>0.22450228999999999</v>
      </c>
      <c r="G25" s="11">
        <f t="shared" ref="G25:G38" si="3">100*(((F25/5.5)*(1/6.8))-E25)/0.09999</f>
        <v>1.9282195599237342E-3</v>
      </c>
      <c r="H25" s="14">
        <f t="shared" si="1"/>
        <v>1.9282195599237342E-3</v>
      </c>
    </row>
    <row r="26" spans="1:8">
      <c r="A26" s="1">
        <v>25</v>
      </c>
      <c r="B26" s="4">
        <v>7.0000000000000001E-3</v>
      </c>
      <c r="C26" s="6" t="s">
        <v>4</v>
      </c>
      <c r="D26" s="6" t="s">
        <v>4</v>
      </c>
      <c r="E26" s="12">
        <v>7.0001109999999998E-3</v>
      </c>
      <c r="F26" s="12">
        <v>0.26189551999999999</v>
      </c>
      <c r="G26" s="11">
        <f t="shared" si="3"/>
        <v>2.443255020689403E-3</v>
      </c>
      <c r="H26" s="14">
        <f t="shared" si="1"/>
        <v>2.443255020689403E-3</v>
      </c>
    </row>
    <row r="27" spans="1:8">
      <c r="A27" s="1">
        <v>26</v>
      </c>
      <c r="B27" s="4">
        <v>8.0000000000000002E-3</v>
      </c>
      <c r="C27" s="6" t="s">
        <v>4</v>
      </c>
      <c r="D27" s="6" t="s">
        <v>4</v>
      </c>
      <c r="E27" s="12">
        <v>7.9994090000000007E-3</v>
      </c>
      <c r="F27" s="12">
        <v>0.29928917999999999</v>
      </c>
      <c r="G27" s="11">
        <f t="shared" si="3"/>
        <v>2.9757895575634619E-3</v>
      </c>
      <c r="H27" s="14">
        <f t="shared" si="1"/>
        <v>2.9757895575634619E-3</v>
      </c>
    </row>
    <row r="28" spans="1:8">
      <c r="A28" s="1">
        <v>27</v>
      </c>
      <c r="B28" s="4">
        <v>8.9999999999999993E-3</v>
      </c>
      <c r="C28" s="6" t="s">
        <v>4</v>
      </c>
      <c r="D28" s="6" t="s">
        <v>4</v>
      </c>
      <c r="E28" s="12">
        <v>8.9997779999999999E-3</v>
      </c>
      <c r="F28" s="12">
        <v>0.33671761</v>
      </c>
      <c r="G28" s="11">
        <f t="shared" si="3"/>
        <v>3.3669891053287907E-3</v>
      </c>
      <c r="H28" s="14">
        <f t="shared" si="1"/>
        <v>3.3669891053287907E-3</v>
      </c>
    </row>
    <row r="29" spans="1:8">
      <c r="A29" s="1">
        <v>28</v>
      </c>
      <c r="B29" s="4">
        <v>0.01</v>
      </c>
      <c r="C29" s="6" t="s">
        <v>4</v>
      </c>
      <c r="D29" s="6" t="s">
        <v>4</v>
      </c>
      <c r="E29" s="12">
        <v>1.0000069E-2</v>
      </c>
      <c r="F29" s="12">
        <v>0.37414640999999998</v>
      </c>
      <c r="G29" s="11">
        <f t="shared" si="3"/>
        <v>3.8460904914022942E-3</v>
      </c>
      <c r="H29" s="14">
        <f t="shared" si="1"/>
        <v>3.8460904914022942E-3</v>
      </c>
    </row>
    <row r="30" spans="1:8">
      <c r="A30" s="1">
        <v>29</v>
      </c>
      <c r="B30" s="4">
        <v>0.02</v>
      </c>
      <c r="C30" s="6" t="s">
        <v>4</v>
      </c>
      <c r="D30" s="6" t="s">
        <v>4</v>
      </c>
      <c r="E30" s="12">
        <v>2.0012473999999999E-2</v>
      </c>
      <c r="F30" s="12">
        <v>0.74880974</v>
      </c>
      <c r="G30" s="11">
        <f t="shared" si="3"/>
        <v>9.1777199110334214E-3</v>
      </c>
      <c r="H30" s="14">
        <f t="shared" si="1"/>
        <v>9.1777199110334214E-3</v>
      </c>
    </row>
    <row r="31" spans="1:8">
      <c r="A31" s="1">
        <v>30</v>
      </c>
      <c r="B31" s="4">
        <v>0.03</v>
      </c>
      <c r="C31" s="6" t="s">
        <v>4</v>
      </c>
      <c r="D31" s="6" t="s">
        <v>4</v>
      </c>
      <c r="E31" s="12">
        <v>3.0008738E-2</v>
      </c>
      <c r="F31" s="12">
        <v>1.122843</v>
      </c>
      <c r="G31" s="11">
        <f t="shared" si="3"/>
        <v>1.380348730060476E-2</v>
      </c>
      <c r="H31" s="14">
        <f t="shared" si="1"/>
        <v>1.380348730060476E-2</v>
      </c>
    </row>
    <row r="32" spans="1:8">
      <c r="A32" s="1">
        <v>31</v>
      </c>
      <c r="B32" s="4">
        <v>0.04</v>
      </c>
      <c r="C32" s="6" t="s">
        <v>4</v>
      </c>
      <c r="D32" s="6" t="s">
        <v>4</v>
      </c>
      <c r="E32" s="12">
        <v>4.0001786999999997E-2</v>
      </c>
      <c r="F32" s="12">
        <v>1.4967693</v>
      </c>
      <c r="G32" s="11">
        <f t="shared" si="3"/>
        <v>1.8784397156301116E-2</v>
      </c>
      <c r="H32" s="14">
        <f t="shared" si="1"/>
        <v>1.8784397156301116E-2</v>
      </c>
    </row>
    <row r="33" spans="1:9">
      <c r="A33" s="1">
        <v>32</v>
      </c>
      <c r="B33" s="4">
        <v>0.05</v>
      </c>
      <c r="C33" s="6" t="s">
        <v>4</v>
      </c>
      <c r="D33" s="6" t="s">
        <v>4</v>
      </c>
      <c r="E33" s="12">
        <v>5.0006854000000003E-2</v>
      </c>
      <c r="F33" s="12">
        <v>1.8711366</v>
      </c>
      <c r="G33" s="11">
        <f t="shared" si="3"/>
        <v>2.3538728204369919E-2</v>
      </c>
      <c r="H33" s="14">
        <f t="shared" si="1"/>
        <v>2.3538728204369919E-2</v>
      </c>
    </row>
    <row r="34" spans="1:9">
      <c r="A34" s="8">
        <v>33</v>
      </c>
      <c r="B34" s="9">
        <v>0.06</v>
      </c>
      <c r="C34" s="6" t="s">
        <v>4</v>
      </c>
      <c r="D34" s="6" t="s">
        <v>4</v>
      </c>
      <c r="E34" s="12">
        <v>6.0009793999999998E-2</v>
      </c>
      <c r="F34" s="12">
        <v>2.2454451999999998</v>
      </c>
      <c r="G34" s="11">
        <f t="shared" si="3"/>
        <v>2.8850596289577406E-2</v>
      </c>
      <c r="H34" s="14">
        <f t="shared" si="1"/>
        <v>2.8850596289577406E-2</v>
      </c>
    </row>
    <row r="35" spans="1:9">
      <c r="A35" s="8">
        <v>34</v>
      </c>
      <c r="B35" s="9">
        <v>7.0000000000000007E-2</v>
      </c>
      <c r="C35" s="6" t="s">
        <v>4</v>
      </c>
      <c r="D35" s="6" t="s">
        <v>4</v>
      </c>
      <c r="E35" s="12">
        <v>7.0003106999999995E-2</v>
      </c>
      <c r="F35" s="12">
        <v>2.6193559</v>
      </c>
      <c r="G35" s="11">
        <f t="shared" si="3"/>
        <v>3.3150325727764766E-2</v>
      </c>
      <c r="H35" s="14">
        <f t="shared" si="1"/>
        <v>3.3150325727764766E-2</v>
      </c>
    </row>
    <row r="36" spans="1:9">
      <c r="A36" s="8">
        <v>35</v>
      </c>
      <c r="B36" s="9">
        <v>0.08</v>
      </c>
      <c r="C36" s="6" t="s">
        <v>4</v>
      </c>
      <c r="D36" s="6" t="s">
        <v>4</v>
      </c>
      <c r="E36" s="12">
        <v>7.9997507999999995E-2</v>
      </c>
      <c r="F36" s="12">
        <v>2.9933287000000002</v>
      </c>
      <c r="G36" s="11">
        <f t="shared" si="3"/>
        <v>3.8022540221945851E-2</v>
      </c>
      <c r="H36" s="14">
        <f t="shared" si="1"/>
        <v>3.8022540221945851E-2</v>
      </c>
    </row>
    <row r="37" spans="1:9">
      <c r="A37" s="8">
        <v>36</v>
      </c>
      <c r="B37" s="9">
        <v>0.09</v>
      </c>
      <c r="C37" s="6" t="s">
        <v>4</v>
      </c>
      <c r="D37" s="6" t="s">
        <v>4</v>
      </c>
      <c r="E37" s="12">
        <v>9.0000218000000007E-2</v>
      </c>
      <c r="F37" s="12">
        <v>3.3676184999999998</v>
      </c>
      <c r="G37" s="11">
        <f t="shared" si="3"/>
        <v>4.3061707240234087E-2</v>
      </c>
      <c r="H37" s="14">
        <f t="shared" si="1"/>
        <v>4.3061707240234087E-2</v>
      </c>
    </row>
    <row r="38" spans="1:9">
      <c r="A38" s="8">
        <v>37</v>
      </c>
      <c r="B38" s="9">
        <v>0.1</v>
      </c>
      <c r="C38" s="6" t="s">
        <v>4</v>
      </c>
      <c r="D38" s="6" t="s">
        <v>4</v>
      </c>
      <c r="E38" s="12">
        <v>0.100001806</v>
      </c>
      <c r="F38" s="12">
        <v>3.7418678000000001</v>
      </c>
      <c r="G38" s="11">
        <f t="shared" si="3"/>
        <v>4.8139990469639814E-2</v>
      </c>
      <c r="H38" s="14">
        <f t="shared" si="1"/>
        <v>4.8139990469639814E-2</v>
      </c>
    </row>
    <row r="39" spans="1:9">
      <c r="A39" s="8" t="s">
        <v>10</v>
      </c>
      <c r="B39" s="9" t="s">
        <v>11</v>
      </c>
      <c r="C39" s="6" t="s">
        <v>12</v>
      </c>
      <c r="D39" s="6"/>
      <c r="E39" s="10"/>
      <c r="F39" s="10"/>
      <c r="G39" s="6"/>
      <c r="H39" s="6"/>
      <c r="I39" s="11"/>
    </row>
    <row r="40" spans="1:9">
      <c r="A40" s="15"/>
      <c r="B40" s="16"/>
      <c r="C40" s="14"/>
      <c r="E40" s="6"/>
      <c r="F40" s="6"/>
      <c r="G40" s="6"/>
      <c r="H40" s="6"/>
      <c r="I40" s="11"/>
    </row>
    <row r="41" spans="1:9">
      <c r="A41" s="15"/>
      <c r="B41" s="16"/>
      <c r="C41" s="14"/>
      <c r="E41" s="6"/>
      <c r="F41" s="6"/>
      <c r="G41" s="6"/>
      <c r="H41" s="6"/>
      <c r="I41" s="11"/>
    </row>
    <row r="42" spans="1:9">
      <c r="A42" s="15"/>
      <c r="B42" s="16"/>
      <c r="C42" s="14"/>
      <c r="E42" s="6"/>
      <c r="F42" s="6"/>
      <c r="G42" s="6"/>
      <c r="H42" s="6"/>
      <c r="I42" s="11"/>
    </row>
    <row r="43" spans="1:9">
      <c r="A43" s="15"/>
      <c r="B43" s="16"/>
      <c r="C43" s="14"/>
      <c r="E43" s="6"/>
      <c r="F43" s="6"/>
      <c r="G43" s="6"/>
      <c r="H43" s="6"/>
      <c r="I43" s="11"/>
    </row>
    <row r="44" spans="1:9">
      <c r="A44" s="15"/>
      <c r="B44" s="16"/>
      <c r="C44" s="14"/>
      <c r="E44" s="6"/>
      <c r="F44" s="6"/>
      <c r="G44" s="6"/>
      <c r="H44" s="6"/>
      <c r="I44" s="11"/>
    </row>
    <row r="45" spans="1:9">
      <c r="A45" s="8"/>
      <c r="B45" s="9"/>
      <c r="C45" s="6"/>
      <c r="D45" s="6"/>
      <c r="E45" s="6"/>
      <c r="F45" s="6"/>
      <c r="G45" s="6"/>
      <c r="H45" s="6"/>
      <c r="I45" s="11"/>
    </row>
    <row r="46" spans="1:9">
      <c r="A46" s="8"/>
      <c r="B46" s="9"/>
      <c r="C46" s="6"/>
      <c r="D46" s="6"/>
      <c r="E46" s="6"/>
      <c r="F46" s="6"/>
      <c r="G46" s="6"/>
      <c r="H46" s="6"/>
      <c r="I46" s="11"/>
    </row>
    <row r="47" spans="1:9">
      <c r="A47" s="8"/>
      <c r="B47" s="9"/>
      <c r="C47" s="6"/>
      <c r="D47" s="6"/>
      <c r="E47" s="6"/>
      <c r="F47" s="6"/>
      <c r="G47" s="6"/>
      <c r="H47" s="6"/>
      <c r="I47" s="1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Ian</dc:creator>
  <cp:lastModifiedBy>Williams, Ian</cp:lastModifiedBy>
  <dcterms:created xsi:type="dcterms:W3CDTF">2013-09-16T21:35:53Z</dcterms:created>
  <dcterms:modified xsi:type="dcterms:W3CDTF">2013-10-01T23:30:11Z</dcterms:modified>
</cp:coreProperties>
</file>